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adosevic\Desktop\"/>
    </mc:Choice>
  </mc:AlternateContent>
  <bookViews>
    <workbookView xWindow="0" yWindow="2085" windowWidth="28800" windowHeight="13515"/>
  </bookViews>
  <sheets>
    <sheet name="REGISTAR UGOVORA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27" i="1" l="1"/>
  <c r="G25" i="1" l="1"/>
  <c r="G29" i="1" s="1"/>
  <c r="H23" i="1" l="1"/>
  <c r="H25" i="1"/>
  <c r="H21" i="1"/>
  <c r="H22" i="1"/>
  <c r="H18" i="1"/>
  <c r="H19" i="1"/>
  <c r="H20" i="1"/>
  <c r="H15" i="1"/>
  <c r="H16" i="1"/>
  <c r="H17" i="1"/>
  <c r="H14" i="1"/>
  <c r="H29" i="1" l="1"/>
</calcChain>
</file>

<file path=xl/sharedStrings.xml><?xml version="1.0" encoding="utf-8"?>
<sst xmlns="http://schemas.openxmlformats.org/spreadsheetml/2006/main" count="98" uniqueCount="84">
  <si>
    <t>Ministarstvo prostornoga uređenja, graditeljstva i državne imovine
 (MPGI)</t>
  </si>
  <si>
    <t>Fond solidarnosti</t>
  </si>
  <si>
    <t>Verzija</t>
  </si>
  <si>
    <t>1.4.</t>
  </si>
  <si>
    <t>Datum</t>
  </si>
  <si>
    <t>Rujan 2022.</t>
  </si>
  <si>
    <t>Prilog 20</t>
  </si>
  <si>
    <t>Pravilo odobreno od</t>
  </si>
  <si>
    <t>Ministar MPGI</t>
  </si>
  <si>
    <t>REGISTAR UGOVORA</t>
  </si>
  <si>
    <t>Br.</t>
  </si>
  <si>
    <t xml:space="preserve">Referentna oznaka ugovora o dodjeli bespovratnih financijskih sredstava </t>
  </si>
  <si>
    <t>Korisnik</t>
  </si>
  <si>
    <t>Naziv operacije</t>
  </si>
  <si>
    <t>Kratak opis operacije</t>
  </si>
  <si>
    <t>1.</t>
  </si>
  <si>
    <t>2.</t>
  </si>
  <si>
    <t>3.</t>
  </si>
  <si>
    <t>4.</t>
  </si>
  <si>
    <t>5.</t>
  </si>
  <si>
    <t>Fond za zaštitu okoliša i energetsku učinkovitost</t>
  </si>
  <si>
    <t>Čišćenje područja pogođenih katastrofom, uključujući prirodna područja, u skladu s, kad je to primjereno, pristupima utemeljenim na ekosustavima</t>
  </si>
  <si>
    <t>Sisačko-moslavačka županija</t>
  </si>
  <si>
    <t>Općina Sunja</t>
  </si>
  <si>
    <t>Grad Hrvatska Kostajnica</t>
  </si>
  <si>
    <t>Općina Topusko</t>
  </si>
  <si>
    <t>Karlovačka županija</t>
  </si>
  <si>
    <t>Ministarstvo unutarnjih poslova RH</t>
  </si>
  <si>
    <t>Grad Petrinja</t>
  </si>
  <si>
    <t>Državni inspektorat</t>
  </si>
  <si>
    <t>6.</t>
  </si>
  <si>
    <t>7.</t>
  </si>
  <si>
    <t>8.</t>
  </si>
  <si>
    <t>9.</t>
  </si>
  <si>
    <t>Otklanjanje šteta u potresu</t>
  </si>
  <si>
    <t>Čišćenje i uklanjanje  nastalog uništenog  materijala djelovanjem potresa i osiguravanje mehanizacije za isto</t>
  </si>
  <si>
    <t>Sakupljanje i obrada otpada nastalog kao posljedica potresa, najam mehanizacije za čišćenje potresom pogođenim područjima</t>
  </si>
  <si>
    <t>Troškovi najma radnih strojeva i  
vozila i uklanjanja objekta oštećenog u potresu</t>
  </si>
  <si>
    <t>Uklanjanje oštećene zgrade i čišćenje ceste</t>
  </si>
  <si>
    <t>Čišćenje građevine „Oružane“, Trg bana Josipa Jelačića, 47000 Karlovac od ostataka mobilijara, polomljenih dijelova stolarije i opreme i ostalog otpada</t>
  </si>
  <si>
    <t>Uklanjanje oštećenih građevina ili dijelova građevina i raščišćavanje gradilišta kao podloge za početak obnove-uklanjanje  zgrade</t>
  </si>
  <si>
    <t>Uklanjanje građevina oštećenih u potresu i zbrinjavanje mješanog komunalnog otpada   zbrinjavanje povećanih količina MKO koji je sakupljen na lokacijama koje su organizirane u svrhu saniranja posljedica potresa na području na kojem komunalno društvo obavlja javnu uslugu)</t>
  </si>
  <si>
    <t xml:space="preserve">Prikupljanje i odvoz građevnog, glomaznog i drugih vrsta materijala i otpada nastalog djelovanjem potresa i nakon potresa, do odgovarajućih lokacija oporabe, te oporaba i/ili zbrinjavanje </t>
  </si>
  <si>
    <t>FOND: Fond solidarnosti Europske unije</t>
  </si>
  <si>
    <t>NAZIV POZIVA NA DODJELU BESPOVRATNIH FINANCIJSKIH SREDSTAVA: Čišćenje područja pogođenih katastrofom, uključujući prirodna područja, u skladu s, kad je to primjereno, pristupima utemeljenim na ekosustavima</t>
  </si>
  <si>
    <t>Datum potpisa Ugovora</t>
  </si>
  <si>
    <t>FSEU.2022.MINGOR.04/1</t>
  </si>
  <si>
    <t>FSEU.2022.MINGOR.04/2</t>
  </si>
  <si>
    <t>FSEU.2022.MINGOR.04/5</t>
  </si>
  <si>
    <t>FSEU.2022.MINGOR.04/6</t>
  </si>
  <si>
    <t>FSEU.2022.MINGOR.04/10</t>
  </si>
  <si>
    <t>FSEU.2022.MINGOR.04/12</t>
  </si>
  <si>
    <t>FSEU.2022.MINGOR.04/15</t>
  </si>
  <si>
    <t>FSEU.2022.MINGOR.04/16</t>
  </si>
  <si>
    <t>FSEU.2022.MINGOR.04/17</t>
  </si>
  <si>
    <t>REFERENTNA OZNAKA POZIVA:FSEU.2022.MINGOR.04</t>
  </si>
  <si>
    <t>10.</t>
  </si>
  <si>
    <t>FSEU.2022.MINGOR.04/4</t>
  </si>
  <si>
    <t>Donji Kukuruzari</t>
  </si>
  <si>
    <t>16.12.2022.</t>
  </si>
  <si>
    <t>Troškovi izvanrednog korištenja povećanja uobičajene potrošnje goriva</t>
  </si>
  <si>
    <t>11.</t>
  </si>
  <si>
    <t>Državna geodetska uprava</t>
  </si>
  <si>
    <t>FSEU.2022.MINGOR.04/9</t>
  </si>
  <si>
    <t>Aktivnosti u svezi  uklanjanja dijela građevine DEPO Glina oštećene u potresu</t>
  </si>
  <si>
    <t>Bespovratna financijska sredstva (EUR)</t>
  </si>
  <si>
    <t>Bespovratna financijska sredstva (kn)</t>
  </si>
  <si>
    <t>FSEU.2022.MINGOR.04/8</t>
  </si>
  <si>
    <t>Bednja</t>
  </si>
  <si>
    <t>29.3.2023.</t>
  </si>
  <si>
    <t>12.</t>
  </si>
  <si>
    <t xml:space="preserve">13. </t>
  </si>
  <si>
    <t>Lekenik</t>
  </si>
  <si>
    <t>FSEU.2022.MINGOR.04/11</t>
  </si>
  <si>
    <t>6.4.2023.</t>
  </si>
  <si>
    <t>14.</t>
  </si>
  <si>
    <t>FSEU.2022.MINGOR.04/3</t>
  </si>
  <si>
    <t>Grad Sisak</t>
  </si>
  <si>
    <t>20.4.2023.</t>
  </si>
  <si>
    <t>Odvoz građevnog materijala</t>
  </si>
  <si>
    <t>Uklanjanje oštećenih građevina, najam radnih strojeva i opreme te izvanredno povećanje potrošnje goriva</t>
  </si>
  <si>
    <t>DATUM: 20. travnja 2023.</t>
  </si>
  <si>
    <t xml:space="preserve">  </t>
  </si>
  <si>
    <t xml:space="preserve">Uklanjanje oštećenih građevina, čišćenje ulica te usluge mehanizacije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</si>
</sst>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Tahoma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 tint="0.499984740745262"/>
      <name val="Tahoma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color theme="1" tint="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center" vertical="center" wrapText="1"/>
    </xf>
    <xf numFmtId="14" fontId="3" fillId="2" borderId="1" xfId="3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3" xfId="3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0" borderId="1" xfId="3" applyFont="1" applyBorder="1" applyAlignment="1">
      <alignment horizontal="center" vertical="center" wrapText="1"/>
    </xf>
    <xf numFmtId="16" fontId="3" fillId="2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6" fillId="0" borderId="0" xfId="0" applyFont="1" applyAlignment="1">
      <alignment horizontal="left" wrapText="1"/>
    </xf>
    <xf numFmtId="0" fontId="12" fillId="0" borderId="0" xfId="0" applyFont="1" applyAlignment="1"/>
    <xf numFmtId="0" fontId="14" fillId="0" borderId="1" xfId="0" applyFont="1" applyBorder="1" applyAlignment="1">
      <alignment vertical="center" wrapText="1"/>
    </xf>
    <xf numFmtId="0" fontId="13" fillId="2" borderId="0" xfId="0" applyFont="1" applyFill="1"/>
    <xf numFmtId="0" fontId="16" fillId="2" borderId="0" xfId="0" applyFont="1" applyFill="1" applyAlignment="1">
      <alignment horizontal="left" wrapText="1"/>
    </xf>
    <xf numFmtId="4" fontId="3" fillId="2" borderId="1" xfId="0" applyNumberFormat="1" applyFont="1" applyFill="1" applyBorder="1" applyAlignment="1">
      <alignment horizontal="center" vertical="center"/>
    </xf>
    <xf numFmtId="4" fontId="14" fillId="2" borderId="14" xfId="0" applyNumberFormat="1" applyFont="1" applyFill="1" applyBorder="1"/>
    <xf numFmtId="0" fontId="17" fillId="0" borderId="0" xfId="0" applyFont="1"/>
    <xf numFmtId="0" fontId="18" fillId="0" borderId="0" xfId="0" applyFont="1"/>
    <xf numFmtId="4" fontId="19" fillId="2" borderId="1" xfId="3" applyNumberFormat="1" applyFont="1" applyFill="1" applyBorder="1" applyAlignment="1">
      <alignment horizontal="center" vertical="center" wrapText="1"/>
    </xf>
    <xf numFmtId="4" fontId="18" fillId="0" borderId="0" xfId="0" applyNumberFormat="1" applyFont="1"/>
    <xf numFmtId="4" fontId="8" fillId="0" borderId="1" xfId="0" applyNumberFormat="1" applyFont="1" applyBorder="1" applyAlignment="1">
      <alignment horizontal="center" vertical="center"/>
    </xf>
    <xf numFmtId="0" fontId="19" fillId="3" borderId="5" xfId="5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0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" fillId="3" borderId="15" xfId="3" applyFont="1" applyFill="1" applyBorder="1" applyAlignment="1">
      <alignment horizontal="center" wrapText="1"/>
    </xf>
    <xf numFmtId="0" fontId="3" fillId="3" borderId="16" xfId="3" applyFont="1" applyFill="1" applyBorder="1" applyAlignment="1">
      <alignment horizontal="center" wrapText="1"/>
    </xf>
    <xf numFmtId="0" fontId="3" fillId="3" borderId="17" xfId="3" applyFont="1" applyFill="1" applyBorder="1" applyAlignment="1">
      <alignment horizontal="center" wrapText="1"/>
    </xf>
    <xf numFmtId="0" fontId="3" fillId="3" borderId="5" xfId="5" applyFont="1" applyFill="1" applyBorder="1" applyAlignment="1">
      <alignment horizontal="center" vertical="center" wrapText="1"/>
    </xf>
    <xf numFmtId="0" fontId="3" fillId="3" borderId="2" xfId="5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</cellXfs>
  <cellStyles count="6">
    <cellStyle name="Normal 2" xfId="2"/>
    <cellStyle name="Normal 2 2" xfId="4"/>
    <cellStyle name="Normal 3" xfId="1"/>
    <cellStyle name="Normalno" xfId="0" builtinId="0"/>
    <cellStyle name="Normalno 2" xfId="3"/>
    <cellStyle name="Normalno 2 2" xfId="5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SrvRA14\Zastita%20okolisa\Odjel%20gospodarenja%20otpadom\SEKTOR%20ZA%20OGO\SLU&#381;BA%20ZA%20ppko\FOND%20SOLIDARNOSTI\Tablice_1.2.2023\Registracija%20prijava%20-%20FSEU.2022.MINGOR.0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2">
          <cell r="M12">
            <v>63486.296370031188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25" workbookViewId="0">
      <selection activeCell="A27" sqref="A27"/>
    </sheetView>
  </sheetViews>
  <sheetFormatPr defaultRowHeight="15" x14ac:dyDescent="0.25"/>
  <cols>
    <col min="1" max="1" width="13" customWidth="1"/>
    <col min="2" max="2" width="24.140625" style="16" customWidth="1"/>
    <col min="3" max="3" width="19.5703125" style="13" customWidth="1"/>
    <col min="4" max="4" width="19" customWidth="1"/>
    <col min="5" max="5" width="19" style="14" customWidth="1"/>
    <col min="6" max="6" width="15.7109375" style="14" customWidth="1"/>
    <col min="7" max="7" width="16.140625" style="18" customWidth="1"/>
    <col min="8" max="8" width="17.28515625" style="23" customWidth="1"/>
    <col min="9" max="14" width="10.5703125" customWidth="1"/>
    <col min="19" max="19" width="9.85546875" customWidth="1"/>
    <col min="20" max="20" width="10.5703125" customWidth="1"/>
  </cols>
  <sheetData>
    <row r="1" spans="1:21" s="1" customFormat="1" ht="14.25" customHeight="1" x14ac:dyDescent="0.25">
      <c r="A1" s="31" t="s">
        <v>0</v>
      </c>
      <c r="B1" s="32"/>
      <c r="C1" s="37" t="s">
        <v>1</v>
      </c>
      <c r="D1" s="40" t="s">
        <v>2</v>
      </c>
      <c r="E1" s="40"/>
      <c r="F1" s="42" t="s">
        <v>3</v>
      </c>
      <c r="G1" s="43"/>
      <c r="H1" s="22"/>
    </row>
    <row r="2" spans="1:21" s="1" customFormat="1" ht="14.25" customHeight="1" x14ac:dyDescent="0.25">
      <c r="A2" s="33"/>
      <c r="B2" s="34"/>
      <c r="C2" s="38"/>
      <c r="D2" s="41" t="s">
        <v>4</v>
      </c>
      <c r="E2" s="41"/>
      <c r="F2" s="44" t="s">
        <v>5</v>
      </c>
      <c r="G2" s="45"/>
      <c r="H2" s="22"/>
    </row>
    <row r="3" spans="1:21" s="1" customFormat="1" ht="14.25" customHeight="1" x14ac:dyDescent="0.2">
      <c r="A3" s="33"/>
      <c r="B3" s="34"/>
      <c r="C3" s="38" t="s">
        <v>6</v>
      </c>
      <c r="D3" s="34" t="s">
        <v>7</v>
      </c>
      <c r="E3" s="34"/>
      <c r="F3" s="34" t="s">
        <v>8</v>
      </c>
      <c r="G3" s="46"/>
      <c r="H3" s="22"/>
    </row>
    <row r="4" spans="1:21" s="1" customFormat="1" thickBot="1" x14ac:dyDescent="0.25">
      <c r="A4" s="35"/>
      <c r="B4" s="36"/>
      <c r="C4" s="39"/>
      <c r="D4" s="36"/>
      <c r="E4" s="36"/>
      <c r="F4" s="36"/>
      <c r="G4" s="47"/>
      <c r="H4" s="22"/>
    </row>
    <row r="6" spans="1:21" ht="18.75" x14ac:dyDescent="0.3">
      <c r="A6" s="29" t="s">
        <v>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x14ac:dyDescent="0.25">
      <c r="A7" s="49" t="s">
        <v>43</v>
      </c>
      <c r="B7" s="50"/>
      <c r="C7" s="50"/>
      <c r="D7" s="5"/>
    </row>
    <row r="8" spans="1:21" x14ac:dyDescent="0.25">
      <c r="A8" s="48" t="s">
        <v>44</v>
      </c>
      <c r="B8" s="48"/>
      <c r="C8" s="48"/>
      <c r="D8" s="48"/>
      <c r="E8" s="48"/>
      <c r="F8" s="48"/>
      <c r="G8" s="48"/>
    </row>
    <row r="9" spans="1:21" x14ac:dyDescent="0.25">
      <c r="A9" s="48"/>
      <c r="B9" s="48"/>
      <c r="C9" s="48"/>
      <c r="D9" s="48"/>
      <c r="E9" s="48"/>
      <c r="F9" s="48"/>
      <c r="G9" s="48"/>
    </row>
    <row r="10" spans="1:21" ht="15" customHeight="1" x14ac:dyDescent="0.25">
      <c r="A10" s="48" t="s">
        <v>55</v>
      </c>
      <c r="B10" s="48"/>
      <c r="C10" s="48"/>
      <c r="D10" s="48"/>
      <c r="E10" s="15"/>
      <c r="F10" s="15"/>
      <c r="G10" s="19"/>
    </row>
    <row r="11" spans="1:21" ht="33" customHeight="1" thickBot="1" x14ac:dyDescent="0.3">
      <c r="A11" s="48" t="s">
        <v>81</v>
      </c>
      <c r="B11" s="48"/>
      <c r="C11" s="48"/>
      <c r="D11" s="48"/>
      <c r="E11" s="15"/>
      <c r="F11" s="15"/>
      <c r="G11" s="19"/>
    </row>
    <row r="12" spans="1:21" ht="15" customHeight="1" x14ac:dyDescent="0.25">
      <c r="A12" s="56" t="s">
        <v>10</v>
      </c>
      <c r="B12" s="58" t="s">
        <v>11</v>
      </c>
      <c r="C12" s="60" t="s">
        <v>12</v>
      </c>
      <c r="D12" s="60" t="s">
        <v>13</v>
      </c>
      <c r="E12" s="54" t="s">
        <v>14</v>
      </c>
      <c r="F12" s="54" t="s">
        <v>45</v>
      </c>
      <c r="G12" s="54" t="s">
        <v>65</v>
      </c>
      <c r="H12" s="27" t="s">
        <v>66</v>
      </c>
    </row>
    <row r="13" spans="1:21" ht="113.25" customHeight="1" thickBot="1" x14ac:dyDescent="0.3">
      <c r="A13" s="57"/>
      <c r="B13" s="59"/>
      <c r="C13" s="61"/>
      <c r="D13" s="61"/>
      <c r="E13" s="55"/>
      <c r="F13" s="55"/>
      <c r="G13" s="55"/>
      <c r="H13" s="28"/>
    </row>
    <row r="14" spans="1:21" ht="108" x14ac:dyDescent="0.25">
      <c r="A14" s="6" t="s">
        <v>15</v>
      </c>
      <c r="B14" s="17" t="s">
        <v>46</v>
      </c>
      <c r="C14" s="11" t="s">
        <v>20</v>
      </c>
      <c r="D14" s="7" t="s">
        <v>21</v>
      </c>
      <c r="E14" s="8" t="s">
        <v>36</v>
      </c>
      <c r="F14" s="4">
        <v>44901</v>
      </c>
      <c r="G14" s="3">
        <v>2921794.9</v>
      </c>
      <c r="H14" s="24">
        <f>G14*7.5345</f>
        <v>22014263.67405</v>
      </c>
    </row>
    <row r="15" spans="1:21" ht="108" x14ac:dyDescent="0.25">
      <c r="A15" s="6" t="s">
        <v>16</v>
      </c>
      <c r="B15" s="17" t="s">
        <v>47</v>
      </c>
      <c r="C15" s="11" t="s">
        <v>22</v>
      </c>
      <c r="D15" s="7" t="s">
        <v>21</v>
      </c>
      <c r="E15" s="7" t="s">
        <v>34</v>
      </c>
      <c r="F15" s="4">
        <v>44901</v>
      </c>
      <c r="G15" s="20">
        <v>39841.96</v>
      </c>
      <c r="H15" s="24">
        <f t="shared" ref="H15:H25" si="0">G15*7.5345</f>
        <v>300189.24762000004</v>
      </c>
    </row>
    <row r="16" spans="1:21" ht="108" x14ac:dyDescent="0.25">
      <c r="A16" s="6" t="s">
        <v>17</v>
      </c>
      <c r="B16" s="17" t="s">
        <v>48</v>
      </c>
      <c r="C16" s="11" t="s">
        <v>24</v>
      </c>
      <c r="D16" s="7" t="s">
        <v>21</v>
      </c>
      <c r="E16" s="9" t="s">
        <v>35</v>
      </c>
      <c r="F16" s="4">
        <v>44901</v>
      </c>
      <c r="G16" s="20">
        <v>92349.46</v>
      </c>
      <c r="H16" s="24">
        <f t="shared" si="0"/>
        <v>695807.00637000008</v>
      </c>
    </row>
    <row r="17" spans="1:11" ht="108" x14ac:dyDescent="0.25">
      <c r="A17" s="6" t="s">
        <v>18</v>
      </c>
      <c r="B17" s="17" t="s">
        <v>49</v>
      </c>
      <c r="C17" s="12" t="s">
        <v>23</v>
      </c>
      <c r="D17" s="7" t="s">
        <v>21</v>
      </c>
      <c r="E17" s="9" t="s">
        <v>37</v>
      </c>
      <c r="F17" s="4">
        <v>44901</v>
      </c>
      <c r="G17" s="20">
        <v>78761.73</v>
      </c>
      <c r="H17" s="24">
        <f t="shared" si="0"/>
        <v>593430.25468500005</v>
      </c>
      <c r="K17" s="2"/>
    </row>
    <row r="18" spans="1:11" ht="139.5" customHeight="1" x14ac:dyDescent="0.25">
      <c r="A18" s="6" t="s">
        <v>19</v>
      </c>
      <c r="B18" s="17" t="s">
        <v>50</v>
      </c>
      <c r="C18" s="12" t="s">
        <v>25</v>
      </c>
      <c r="D18" s="7" t="s">
        <v>21</v>
      </c>
      <c r="E18" s="10" t="s">
        <v>38</v>
      </c>
      <c r="F18" s="4">
        <v>44901</v>
      </c>
      <c r="G18" s="20">
        <v>12490.029862631893</v>
      </c>
      <c r="H18" s="24">
        <f>G18*7.5345</f>
        <v>94106.13</v>
      </c>
    </row>
    <row r="19" spans="1:11" ht="108" x14ac:dyDescent="0.25">
      <c r="A19" s="6" t="s">
        <v>30</v>
      </c>
      <c r="B19" s="17" t="s">
        <v>51</v>
      </c>
      <c r="C19" s="12" t="s">
        <v>26</v>
      </c>
      <c r="D19" s="7" t="s">
        <v>21</v>
      </c>
      <c r="E19" s="10" t="s">
        <v>39</v>
      </c>
      <c r="F19" s="4">
        <v>44901</v>
      </c>
      <c r="G19" s="20">
        <v>15201.128143871523</v>
      </c>
      <c r="H19" s="24">
        <f t="shared" si="0"/>
        <v>114532.9</v>
      </c>
    </row>
    <row r="20" spans="1:11" ht="108" x14ac:dyDescent="0.25">
      <c r="A20" s="6" t="s">
        <v>31</v>
      </c>
      <c r="B20" s="17" t="s">
        <v>52</v>
      </c>
      <c r="C20" s="11" t="s">
        <v>27</v>
      </c>
      <c r="D20" s="7" t="s">
        <v>21</v>
      </c>
      <c r="E20" s="10" t="s">
        <v>40</v>
      </c>
      <c r="F20" s="4">
        <v>44901</v>
      </c>
      <c r="G20" s="20">
        <v>9981899.5367973987</v>
      </c>
      <c r="H20" s="24">
        <f t="shared" si="0"/>
        <v>75208622.060000002</v>
      </c>
    </row>
    <row r="21" spans="1:11" ht="180" x14ac:dyDescent="0.25">
      <c r="A21" s="6" t="s">
        <v>32</v>
      </c>
      <c r="B21" s="17" t="s">
        <v>53</v>
      </c>
      <c r="C21" s="12" t="s">
        <v>28</v>
      </c>
      <c r="D21" s="7" t="s">
        <v>21</v>
      </c>
      <c r="E21" s="10" t="s">
        <v>41</v>
      </c>
      <c r="F21" s="4">
        <v>44901</v>
      </c>
      <c r="G21" s="20">
        <v>5656556.3574225232</v>
      </c>
      <c r="H21" s="24">
        <f>G21*7.5345</f>
        <v>42619323.875</v>
      </c>
    </row>
    <row r="22" spans="1:11" ht="132" x14ac:dyDescent="0.25">
      <c r="A22" s="6" t="s">
        <v>33</v>
      </c>
      <c r="B22" s="17" t="s">
        <v>54</v>
      </c>
      <c r="C22" s="11" t="s">
        <v>29</v>
      </c>
      <c r="D22" s="7" t="s">
        <v>21</v>
      </c>
      <c r="E22" s="10" t="s">
        <v>42</v>
      </c>
      <c r="F22" s="4">
        <v>44901</v>
      </c>
      <c r="G22" s="20">
        <v>1934883.8051629171</v>
      </c>
      <c r="H22" s="24">
        <f t="shared" si="0"/>
        <v>14578382.029999999</v>
      </c>
    </row>
    <row r="23" spans="1:11" ht="108" x14ac:dyDescent="0.25">
      <c r="A23" s="6" t="s">
        <v>56</v>
      </c>
      <c r="B23" s="17" t="s">
        <v>63</v>
      </c>
      <c r="C23" s="11" t="s">
        <v>62</v>
      </c>
      <c r="D23" s="7" t="s">
        <v>21</v>
      </c>
      <c r="E23" s="10" t="s">
        <v>64</v>
      </c>
      <c r="F23" s="4" t="s">
        <v>59</v>
      </c>
      <c r="G23" s="20">
        <v>81291.04519211626</v>
      </c>
      <c r="H23" s="24">
        <f>G23*7.5345</f>
        <v>612487.38</v>
      </c>
    </row>
    <row r="24" spans="1:11" s="5" customFormat="1" ht="108" x14ac:dyDescent="0.25">
      <c r="A24" s="6" t="s">
        <v>61</v>
      </c>
      <c r="B24" s="17" t="s">
        <v>57</v>
      </c>
      <c r="C24" s="11" t="s">
        <v>58</v>
      </c>
      <c r="D24" s="7" t="s">
        <v>21</v>
      </c>
      <c r="E24" s="10" t="s">
        <v>60</v>
      </c>
      <c r="F24" s="4" t="s">
        <v>59</v>
      </c>
      <c r="G24" s="20">
        <v>17621.970933704953</v>
      </c>
      <c r="H24" s="24">
        <v>132772.74</v>
      </c>
    </row>
    <row r="25" spans="1:11" ht="108" x14ac:dyDescent="0.25">
      <c r="A25" s="6" t="s">
        <v>70</v>
      </c>
      <c r="B25" s="17" t="s">
        <v>67</v>
      </c>
      <c r="C25" s="11" t="s">
        <v>68</v>
      </c>
      <c r="D25" s="7" t="s">
        <v>21</v>
      </c>
      <c r="E25" s="10" t="s">
        <v>79</v>
      </c>
      <c r="F25" s="4" t="s">
        <v>69</v>
      </c>
      <c r="G25" s="26">
        <f>[1]List1!$M$12</f>
        <v>63486.296370031188</v>
      </c>
      <c r="H25" s="24">
        <f t="shared" si="0"/>
        <v>478337.5</v>
      </c>
    </row>
    <row r="26" spans="1:11" s="5" customFormat="1" ht="108" x14ac:dyDescent="0.25">
      <c r="A26" s="9" t="s">
        <v>71</v>
      </c>
      <c r="B26" s="17" t="s">
        <v>73</v>
      </c>
      <c r="C26" s="11" t="s">
        <v>72</v>
      </c>
      <c r="D26" s="7" t="s">
        <v>21</v>
      </c>
      <c r="E26" s="10" t="s">
        <v>80</v>
      </c>
      <c r="F26" s="4" t="s">
        <v>74</v>
      </c>
      <c r="G26" s="26">
        <v>70014.490000000005</v>
      </c>
      <c r="H26" s="24">
        <v>527523.49</v>
      </c>
      <c r="K26" s="5" t="s">
        <v>82</v>
      </c>
    </row>
    <row r="27" spans="1:11" s="5" customFormat="1" ht="108" x14ac:dyDescent="0.25">
      <c r="A27" s="9" t="s">
        <v>75</v>
      </c>
      <c r="B27" s="17" t="s">
        <v>76</v>
      </c>
      <c r="C27" s="11" t="s">
        <v>77</v>
      </c>
      <c r="D27" s="7" t="s">
        <v>21</v>
      </c>
      <c r="E27" s="10" t="s">
        <v>83</v>
      </c>
      <c r="F27" s="4" t="s">
        <v>78</v>
      </c>
      <c r="G27" s="26">
        <v>389381.63</v>
      </c>
      <c r="H27" s="24">
        <f>G27*7.5345</f>
        <v>2933795.891235</v>
      </c>
    </row>
    <row r="28" spans="1:11" ht="15.75" thickBot="1" x14ac:dyDescent="0.3">
      <c r="A28" s="51"/>
      <c r="B28" s="52"/>
      <c r="C28" s="52"/>
      <c r="D28" s="52"/>
      <c r="E28" s="52"/>
      <c r="F28" s="52"/>
      <c r="G28" s="53"/>
    </row>
    <row r="29" spans="1:11" ht="15.75" thickBot="1" x14ac:dyDescent="0.3">
      <c r="G29" s="21">
        <f>SUM(G14:G27)</f>
        <v>21355574.33988519</v>
      </c>
      <c r="H29" s="25">
        <f>SUM(H14:H25)</f>
        <v>157442254.79772499</v>
      </c>
    </row>
  </sheetData>
  <mergeCells count="23">
    <mergeCell ref="A28:G28"/>
    <mergeCell ref="F12:F13"/>
    <mergeCell ref="G12:G13"/>
    <mergeCell ref="A12:A13"/>
    <mergeCell ref="B12:B13"/>
    <mergeCell ref="C12:C13"/>
    <mergeCell ref="D12:D13"/>
    <mergeCell ref="E12:E13"/>
    <mergeCell ref="H12:H13"/>
    <mergeCell ref="A6:U6"/>
    <mergeCell ref="A1:B4"/>
    <mergeCell ref="C1:C2"/>
    <mergeCell ref="C3:C4"/>
    <mergeCell ref="D1:E1"/>
    <mergeCell ref="D2:E2"/>
    <mergeCell ref="D3:E4"/>
    <mergeCell ref="F1:G1"/>
    <mergeCell ref="F2:G2"/>
    <mergeCell ref="F3:G4"/>
    <mergeCell ref="A8:G9"/>
    <mergeCell ref="A7:C7"/>
    <mergeCell ref="A10:D10"/>
    <mergeCell ref="A11:D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ce4c77-a420-42c6-8a26-efc644830cba" xsi:nil="true"/>
    <lcf76f155ced4ddcb4097134ff3c332f xmlns="7c472a22-4555-496f-b131-07744bb6f9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151111B4A4874A9F596392540EB3F4" ma:contentTypeVersion="14" ma:contentTypeDescription="Create a new document." ma:contentTypeScope="" ma:versionID="595f3915c87da5bba4ce46e737e57c6f">
  <xsd:schema xmlns:xsd="http://www.w3.org/2001/XMLSchema" xmlns:xs="http://www.w3.org/2001/XMLSchema" xmlns:p="http://schemas.microsoft.com/office/2006/metadata/properties" xmlns:ns2="7c472a22-4555-496f-b131-07744bb6f9d5" xmlns:ns3="3cce4c77-a420-42c6-8a26-efc644830cba" targetNamespace="http://schemas.microsoft.com/office/2006/metadata/properties" ma:root="true" ma:fieldsID="f0e2cde581bd487a4ea91fe3c632aabd" ns2:_="" ns3:_="">
    <xsd:import namespace="7c472a22-4555-496f-b131-07744bb6f9d5"/>
    <xsd:import namespace="3cce4c77-a420-42c6-8a26-efc64483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72a22-4555-496f-b131-07744bb6f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4f3cdea-c236-4493-96a7-1e81002e38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e4c77-a420-42c6-8a26-efc644830cb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d133f31-0a5c-4199-a03c-b8d2e472f319}" ma:internalName="TaxCatchAll" ma:showField="CatchAllData" ma:web="3cce4c77-a420-42c6-8a26-efc64483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DB8D3-4A55-465F-97CF-B586282E552B}">
  <ds:schemaRefs>
    <ds:schemaRef ds:uri="http://www.w3.org/XML/1998/namespace"/>
    <ds:schemaRef ds:uri="7c472a22-4555-496f-b131-07744bb6f9d5"/>
    <ds:schemaRef ds:uri="http://schemas.microsoft.com/office/2006/documentManagement/types"/>
    <ds:schemaRef ds:uri="3cce4c77-a420-42c6-8a26-efc644830cba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C2AB1-9863-43F7-85D4-9E8A489068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72a22-4555-496f-b131-07744bb6f9d5"/>
    <ds:schemaRef ds:uri="3cce4c77-a420-42c6-8a26-efc64483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REGISTAR UGOVORA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Ivica Čulina</dc:creator>
  <cp:keywords/>
  <dc:description/>
  <cp:lastModifiedBy>Vinka Radošević</cp:lastModifiedBy>
  <cp:revision/>
  <dcterms:created xsi:type="dcterms:W3CDTF">2015-04-29T13:24:10Z</dcterms:created>
  <dcterms:modified xsi:type="dcterms:W3CDTF">2023-04-27T08:05:16Z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0x010100FE151111B4A4874A9F596392540EB3F4</vt:lpwstr>
  </property>
  <property fmtid="{D5CDD505-2E9C-101B-9397-08002B2CF9AE}" pid="3" name="MediaServiceImageTags">
    <vt:lpwstr/>
  </property>
</Properties>
</file>